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 1" sheetId="1" r:id="rId1"/>
  </sheets>
  <externalReferences>
    <externalReference r:id="rId4"/>
  </externalReferences>
  <definedNames>
    <definedName name="_xlnm.Print_Area" localSheetId="0">'прил 1'!$A$1:$DA$40</definedName>
  </definedNames>
  <calcPr fullCalcOnLoad="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<sst xmlns="http://schemas.openxmlformats.org/spreadsheetml/2006/main" count="87" uniqueCount="63">
  <si>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</si>
  <si>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</si>
  <si>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</si>
  <si>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</si>
  <si>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</si>
  <si>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</si>
  <si>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</si>
  <si>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</si>
  <si>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</si>
  <si>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</si>
  <si>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</si>
  <si>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</si>
  <si>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</si>
  <si>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</si>
  <si>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</si>
  <si>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</si>
  <si>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</si>
  <si>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</si>
  <si>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</si>
  <si>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</si>
  <si>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</si>
  <si>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</si>
  <si>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</si>
  <si>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</si>
  <si>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</si>
  <si>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</si>
  <si>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</si>
  <si>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</si>
  <si>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</si>
  <si>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</si>
  <si>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</si>
  <si>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</si>
  <si>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</si>
  <si>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</si>
  <si>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</si>
  <si>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</si>
  <si>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</si>
  <si>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</si>
  <si>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</si>
  <si>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</si>
  <si>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</si>
  <si>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</si>
  <si>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</si>
  <si>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</si>
  <si>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</si>
  <si>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</si>
  <si>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</si>
  <si>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</si>
  <si>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</si>
  <si>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</si>
  <si>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</si>
  <si>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</si>
  <si>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</si>
  <si>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</si>
  <si>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</si>
  <si>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</si>
  <si>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</si>
  <si>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t>Справочно: расходы на ремонт, всего (п. 1.1.1.1 + п. 1.1.1.2)</t>
  </si>
  <si>
    <t>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</si>
  <si>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___***_При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</si>
  <si>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</si>
  <si>
    <t>по производству и передаче электрической энергии генерирующими  организациями, регулирование тарифов</t>
  </si>
  <si>
    <t>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</si>
</sst>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4" fontId="46" fillId="33" borderId="12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center" vertical="center"/>
    </xf>
    <xf numFmtId="3" fontId="44" fillId="33" borderId="12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left" vertical="center" wrapText="1"/>
    </xf>
    <xf numFmtId="164" fontId="44" fillId="33" borderId="11" xfId="0" applyNumberFormat="1" applyFont="1" applyFill="1" applyBorder="1" applyAlignment="1">
      <alignment horizontal="left" vertical="center" wrapText="1"/>
    </xf>
    <xf numFmtId="164" fontId="44" fillId="33" borderId="12" xfId="0" applyNumberFormat="1" applyFont="1" applyFill="1" applyBorder="1" applyAlignment="1">
      <alignment horizontal="left" vertical="center" wrapText="1"/>
    </xf>
    <xf numFmtId="4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3" fillId="33" borderId="0" xfId="0" applyFont="1" applyFill="1" applyAlignment="1">
      <alignment horizontal="justify" wrapText="1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4;&#1041;&#1052;&#1045;&#1053;\&#1058;&#1040;&#1056;&#1048;&#1060;&#1067;\&#1058;&#1072;&#1088;&#1080;&#1092;%202017%20&#1075;&#1086;&#1076;\&#1058;&#1072;&#1088;&#1080;&#1092;%202017%20&#1054;&#1054;&#1054;%20&#1057;&#1069;&#1057;\&#1058;&#1072;&#1088;&#1080;&#1092;%20&#1054;&#1054;&#1054;%20&#1057;&#1069;&#1057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7 "/>
      <sheetName val="2017 Самбург"/>
      <sheetName val="План 2017 Толька"/>
      <sheetName val="факт 2015 Самб"/>
      <sheetName val="Лист1"/>
      <sheetName val="Факт Толька 2015"/>
    </sheetNames>
    <sheetDataSet>
      <sheetData sheetId="0">
        <row r="60">
          <cell r="Z60">
            <v>131.39776114783996</v>
          </cell>
          <cell r="AG60">
            <v>3212.343484441936</v>
          </cell>
        </row>
        <row r="67">
          <cell r="Z67">
            <v>12865.594916322712</v>
          </cell>
          <cell r="AG67">
            <v>12770.25422</v>
          </cell>
        </row>
        <row r="75">
          <cell r="Z75">
            <v>3885.409664729459</v>
          </cell>
          <cell r="AG75">
            <v>3856.61677444</v>
          </cell>
        </row>
        <row r="77">
          <cell r="Z77">
            <v>2089.450608361932</v>
          </cell>
          <cell r="AG77">
            <v>2269.28900072</v>
          </cell>
        </row>
        <row r="83">
          <cell r="AG83">
            <v>4304.07575</v>
          </cell>
        </row>
        <row r="87">
          <cell r="Z87">
            <v>6931.653813559322</v>
          </cell>
          <cell r="AG87">
            <v>2558.41201</v>
          </cell>
        </row>
        <row r="110">
          <cell r="Z110">
            <v>3636.3612932054134</v>
          </cell>
          <cell r="AG110">
            <v>3771.0674785714286</v>
          </cell>
        </row>
        <row r="112">
          <cell r="Z112">
            <v>994.5296036862715</v>
          </cell>
          <cell r="AG112">
            <v>652.1979857142858</v>
          </cell>
        </row>
        <row r="113">
          <cell r="Z113">
            <v>1203.9031922202062</v>
          </cell>
          <cell r="AG113">
            <v>1205.7357142857143</v>
          </cell>
        </row>
        <row r="129">
          <cell r="Z129">
            <v>100882.83557064882</v>
          </cell>
          <cell r="AG129">
            <v>90349.72171129685</v>
          </cell>
        </row>
        <row r="132">
          <cell r="Z132">
            <v>1899.3652937499996</v>
          </cell>
          <cell r="AG132">
            <v>2314.4022</v>
          </cell>
        </row>
        <row r="134">
          <cell r="Z134">
            <v>102782.20086439882</v>
          </cell>
          <cell r="AG134">
            <v>92664.12391129685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9"/>
  <sheetViews>
    <sheetView tabSelected="1" view="pageBreakPreview" zoomScale="160" zoomScaleSheetLayoutView="160" zoomScalePageLayoutView="0" workbookViewId="0" topLeftCell="B22">
      <selection activeCell="BV14" sqref="BV14:CI14"/>
    </sheetView>
  </sheetViews>
  <sheetFormatPr defaultColWidth="0.875" defaultRowHeight="15" customHeight="1"/>
  <cols>
    <col min="1" max="1" width="0" style="2" hidden="1" customWidth="1"/>
    <col min="2" max="2" width="3.00390625" style="2" customWidth="1"/>
    <col min="3" max="104" width="0.875" style="2" customWidth="1"/>
    <col min="105" max="105" width="7.625" style="2" customWidth="1"/>
    <col min="106" max="16384" width="0.875" style="2" customWidth="1"/>
  </cols>
  <sheetData>
    <row r="1" s="1" customFormat="1" ht="12" customHeight="1">
      <c r="CE1" s="1" t="s">
        <v>48</v>
      </c>
    </row>
    <row r="2" s="1" customFormat="1" ht="12" customHeight="1">
      <c r="CE2" s="1" t="s">
        <v>49</v>
      </c>
    </row>
    <row r="3" s="1" customFormat="1" ht="12" customHeight="1">
      <c r="CE3" s="1" t="s">
        <v>50</v>
      </c>
    </row>
    <row r="4" s="1" customFormat="1" ht="12" customHeight="1">
      <c r="CE4" s="1" t="s">
        <v>51</v>
      </c>
    </row>
    <row r="5" ht="12.75" customHeight="1"/>
    <row r="6" spans="1:105" s="3" customFormat="1" ht="14.25" customHeight="1">
      <c r="A6" s="46" t="s">
        <v>46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</row>
    <row r="7" spans="1:105" s="3" customFormat="1" ht="14.25" customHeight="1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</row>
    <row r="8" spans="1:105" s="3" customFormat="1" ht="14.25" customHeight="1">
      <c r="A8" s="46" t="s">
        <v>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</row>
    <row r="9" ht="6" customHeight="1"/>
    <row r="10" spans="1:105" ht="15">
      <c r="A10" s="23" t="s">
        <v>53</v>
      </c>
      <c r="B10" s="9"/>
      <c r="C10" s="9"/>
      <c r="D10" s="9"/>
      <c r="E10" s="9"/>
      <c r="F10" s="9"/>
      <c r="G10" s="9"/>
      <c r="H10" s="10"/>
      <c r="I10" s="8" t="s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0"/>
      <c r="AW10" s="23" t="s">
        <v>1</v>
      </c>
      <c r="AX10" s="9"/>
      <c r="AY10" s="9"/>
      <c r="AZ10" s="9"/>
      <c r="BA10" s="9"/>
      <c r="BB10" s="9"/>
      <c r="BC10" s="9"/>
      <c r="BD10" s="9"/>
      <c r="BE10" s="9"/>
      <c r="BF10" s="9"/>
      <c r="BG10" s="10"/>
      <c r="BH10" s="5" t="s">
        <v>62</v>
      </c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7"/>
      <c r="CJ10" s="8" t="s">
        <v>4</v>
      </c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10"/>
    </row>
    <row r="11" spans="1:105" ht="15">
      <c r="A11" s="11"/>
      <c r="B11" s="12"/>
      <c r="C11" s="12"/>
      <c r="D11" s="12"/>
      <c r="E11" s="12"/>
      <c r="F11" s="12"/>
      <c r="G11" s="12"/>
      <c r="H11" s="13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3"/>
      <c r="AW11" s="11"/>
      <c r="AX11" s="12"/>
      <c r="AY11" s="12"/>
      <c r="AZ11" s="12"/>
      <c r="BA11" s="12"/>
      <c r="BB11" s="12"/>
      <c r="BC11" s="12"/>
      <c r="BD11" s="12"/>
      <c r="BE11" s="12"/>
      <c r="BF11" s="12"/>
      <c r="BG11" s="13"/>
      <c r="BH11" s="5" t="s">
        <v>2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7"/>
      <c r="BV11" s="5" t="s">
        <v>3</v>
      </c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7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3"/>
    </row>
    <row r="12" spans="1:105" ht="30" customHeight="1">
      <c r="A12" s="17" t="s">
        <v>5</v>
      </c>
      <c r="B12" s="18"/>
      <c r="C12" s="18"/>
      <c r="D12" s="18"/>
      <c r="E12" s="18"/>
      <c r="F12" s="18"/>
      <c r="G12" s="18"/>
      <c r="H12" s="19"/>
      <c r="I12" s="4"/>
      <c r="J12" s="15" t="s">
        <v>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6"/>
      <c r="AW12" s="5" t="s">
        <v>7</v>
      </c>
      <c r="AX12" s="6"/>
      <c r="AY12" s="6"/>
      <c r="AZ12" s="6"/>
      <c r="BA12" s="6"/>
      <c r="BB12" s="6"/>
      <c r="BC12" s="6"/>
      <c r="BD12" s="6"/>
      <c r="BE12" s="6"/>
      <c r="BF12" s="6"/>
      <c r="BG12" s="7"/>
      <c r="BH12" s="20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BV12" s="20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27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31" ht="27.75" customHeight="1">
      <c r="A13" s="17" t="s">
        <v>8</v>
      </c>
      <c r="B13" s="18"/>
      <c r="C13" s="18"/>
      <c r="D13" s="18"/>
      <c r="E13" s="18"/>
      <c r="F13" s="18"/>
      <c r="G13" s="18"/>
      <c r="H13" s="19"/>
      <c r="I13" s="4"/>
      <c r="J13" s="15" t="s">
        <v>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5" t="s">
        <v>7</v>
      </c>
      <c r="AX13" s="6"/>
      <c r="AY13" s="6"/>
      <c r="AZ13" s="6"/>
      <c r="BA13" s="6"/>
      <c r="BB13" s="6"/>
      <c r="BC13" s="6"/>
      <c r="BD13" s="6"/>
      <c r="BE13" s="6"/>
      <c r="BF13" s="6"/>
      <c r="BG13" s="7"/>
      <c r="BH13" s="20">
        <f>'[1]Тариф 2017 '!$Z$134</f>
        <v>102782.20086439882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>
        <f>'[1]Тариф 2017 '!$AG$134</f>
        <v>92664.12391129685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2"/>
      <c r="CJ13" s="14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</row>
    <row r="14" spans="1:129" ht="15">
      <c r="A14" s="17" t="s">
        <v>10</v>
      </c>
      <c r="B14" s="18"/>
      <c r="C14" s="18"/>
      <c r="D14" s="18"/>
      <c r="E14" s="18"/>
      <c r="F14" s="18"/>
      <c r="G14" s="18"/>
      <c r="H14" s="19"/>
      <c r="I14" s="4"/>
      <c r="J14" s="15" t="s">
        <v>54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5" t="s">
        <v>7</v>
      </c>
      <c r="AX14" s="6"/>
      <c r="AY14" s="6"/>
      <c r="AZ14" s="6"/>
      <c r="BA14" s="6"/>
      <c r="BB14" s="6"/>
      <c r="BC14" s="6"/>
      <c r="BD14" s="6"/>
      <c r="BE14" s="6"/>
      <c r="BF14" s="6"/>
      <c r="BG14" s="7"/>
      <c r="BH14" s="24">
        <f>BH15+BH17+BH20</f>
        <v>100882.83557064882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/>
      <c r="BV14" s="24">
        <f>BV15+BV17+BV20+BV19</f>
        <v>90349.72171129685</v>
      </c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6"/>
      <c r="CJ14" s="14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  <c r="DN14" s="43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</row>
    <row r="15" spans="1:105" ht="15" customHeight="1">
      <c r="A15" s="17" t="s">
        <v>12</v>
      </c>
      <c r="B15" s="18"/>
      <c r="C15" s="18"/>
      <c r="D15" s="18"/>
      <c r="E15" s="18"/>
      <c r="F15" s="18"/>
      <c r="G15" s="18"/>
      <c r="H15" s="19"/>
      <c r="I15" s="4"/>
      <c r="J15" s="15" t="s">
        <v>13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5" t="s">
        <v>7</v>
      </c>
      <c r="AX15" s="6"/>
      <c r="AY15" s="6"/>
      <c r="AZ15" s="6"/>
      <c r="BA15" s="6"/>
      <c r="BB15" s="6"/>
      <c r="BC15" s="6"/>
      <c r="BD15" s="6"/>
      <c r="BE15" s="6"/>
      <c r="BF15" s="6"/>
      <c r="BG15" s="7"/>
      <c r="BH15" s="20">
        <f>'[1]Тариф 2017 '!$Z$60</f>
        <v>131.39776114783996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>
        <f>'[1]Тариф 2017 '!$AG$60</f>
        <v>3212.343484441936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2"/>
      <c r="CJ15" s="14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ht="15" customHeight="1">
      <c r="A16" s="17" t="s">
        <v>15</v>
      </c>
      <c r="B16" s="18"/>
      <c r="C16" s="18"/>
      <c r="D16" s="18"/>
      <c r="E16" s="18"/>
      <c r="F16" s="18"/>
      <c r="G16" s="18"/>
      <c r="H16" s="19"/>
      <c r="I16" s="4"/>
      <c r="J16" s="15" t="s">
        <v>16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5" t="s">
        <v>7</v>
      </c>
      <c r="AX16" s="6"/>
      <c r="AY16" s="6"/>
      <c r="AZ16" s="6"/>
      <c r="BA16" s="6"/>
      <c r="BB16" s="6"/>
      <c r="BC16" s="6"/>
      <c r="BD16" s="6"/>
      <c r="BE16" s="6"/>
      <c r="BF16" s="6"/>
      <c r="BG16" s="7"/>
      <c r="BH16" s="20">
        <f>BH15</f>
        <v>131.39776114783996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  <c r="BV16" s="20">
        <f>BV15</f>
        <v>3212.343484441936</v>
      </c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27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ht="30" customHeight="1">
      <c r="A17" s="17" t="s">
        <v>14</v>
      </c>
      <c r="B17" s="18"/>
      <c r="C17" s="18"/>
      <c r="D17" s="18"/>
      <c r="E17" s="18"/>
      <c r="F17" s="18"/>
      <c r="G17" s="18"/>
      <c r="H17" s="19"/>
      <c r="I17" s="4"/>
      <c r="J17" s="15" t="s">
        <v>55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5" t="s">
        <v>7</v>
      </c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28">
        <f>'[1]Тариф 2017 '!$Z$67+'[1]Тариф 2017 '!$Z$75+'[1]Тариф 2017 '!$Z$77+'[1]Тариф 2017 '!$Z$110+'[1]Тариф 2017 '!$Z$112+'[1]Тариф 2017 '!$Z$113</f>
        <v>24675.24927852599</v>
      </c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  <c r="BV17" s="31">
        <f>'[1]Тариф 2017 '!$AG$67+'[1]Тариф 2017 '!$AG$75+'[1]Тариф 2017 '!$AG$77+'[1]Тариф 2017 '!$AG$110+'[1]Тариф 2017 '!$AG$112+'[1]Тариф 2017 '!$AG$113</f>
        <v>24525.16117373143</v>
      </c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3"/>
      <c r="CJ17" s="14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ht="15" customHeight="1">
      <c r="A18" s="17" t="s">
        <v>17</v>
      </c>
      <c r="B18" s="18"/>
      <c r="C18" s="18"/>
      <c r="D18" s="18"/>
      <c r="E18" s="18"/>
      <c r="F18" s="18"/>
      <c r="G18" s="18"/>
      <c r="H18" s="19"/>
      <c r="I18" s="4"/>
      <c r="J18" s="15" t="s">
        <v>16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5" t="s">
        <v>7</v>
      </c>
      <c r="AX18" s="6"/>
      <c r="AY18" s="6"/>
      <c r="AZ18" s="6"/>
      <c r="BA18" s="6"/>
      <c r="BB18" s="6"/>
      <c r="BC18" s="6"/>
      <c r="BD18" s="6"/>
      <c r="BE18" s="6"/>
      <c r="BF18" s="6"/>
      <c r="BG18" s="7"/>
      <c r="BH18" s="20">
        <v>0</v>
      </c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  <c r="BV18" s="37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9"/>
      <c r="CJ18" s="27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ht="15">
      <c r="A19" s="17" t="s">
        <v>18</v>
      </c>
      <c r="B19" s="18"/>
      <c r="C19" s="18"/>
      <c r="D19" s="18"/>
      <c r="E19" s="18"/>
      <c r="F19" s="18"/>
      <c r="G19" s="18"/>
      <c r="H19" s="19"/>
      <c r="I19" s="4"/>
      <c r="J19" s="15" t="s">
        <v>19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5" t="s">
        <v>7</v>
      </c>
      <c r="AX19" s="6"/>
      <c r="AY19" s="6"/>
      <c r="AZ19" s="6"/>
      <c r="BA19" s="6"/>
      <c r="BB19" s="6"/>
      <c r="BC19" s="6"/>
      <c r="BD19" s="6"/>
      <c r="BE19" s="6"/>
      <c r="BF19" s="6"/>
      <c r="BG19" s="7"/>
      <c r="BH19" s="28">
        <v>0</v>
      </c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>
        <f>'[1]Тариф 2017 '!$AG$83</f>
        <v>4304.07575</v>
      </c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30"/>
      <c r="CJ19" s="27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ht="15">
      <c r="A20" s="17" t="s">
        <v>20</v>
      </c>
      <c r="B20" s="18"/>
      <c r="C20" s="18"/>
      <c r="D20" s="18"/>
      <c r="E20" s="18"/>
      <c r="F20" s="18"/>
      <c r="G20" s="18"/>
      <c r="H20" s="19"/>
      <c r="I20" s="4"/>
      <c r="J20" s="15" t="s">
        <v>21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5" t="s">
        <v>7</v>
      </c>
      <c r="AX20" s="6"/>
      <c r="AY20" s="6"/>
      <c r="AZ20" s="6"/>
      <c r="BA20" s="6"/>
      <c r="BB20" s="6"/>
      <c r="BC20" s="6"/>
      <c r="BD20" s="6"/>
      <c r="BE20" s="6"/>
      <c r="BF20" s="6"/>
      <c r="BG20" s="7"/>
      <c r="BH20" s="28">
        <f>BH21+BH22+BH23</f>
        <v>76076.18853097499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28">
        <f>BV21+BV22+BV23</f>
        <v>58308.14130312348</v>
      </c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0"/>
      <c r="CJ20" s="27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ht="16.5" customHeight="1">
      <c r="A21" s="17" t="s">
        <v>22</v>
      </c>
      <c r="B21" s="18"/>
      <c r="C21" s="18"/>
      <c r="D21" s="18"/>
      <c r="E21" s="18"/>
      <c r="F21" s="18"/>
      <c r="G21" s="18"/>
      <c r="H21" s="19"/>
      <c r="I21" s="4"/>
      <c r="J21" s="15" t="s">
        <v>23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5" t="s">
        <v>7</v>
      </c>
      <c r="AX21" s="6"/>
      <c r="AY21" s="6"/>
      <c r="AZ21" s="6"/>
      <c r="BA21" s="6"/>
      <c r="BB21" s="6"/>
      <c r="BC21" s="6"/>
      <c r="BD21" s="6"/>
      <c r="BE21" s="6"/>
      <c r="BF21" s="6"/>
      <c r="BG21" s="7"/>
      <c r="BH21" s="20">
        <f>'[1]Тариф 2017 '!$Z$87</f>
        <v>6931.653813559322</v>
      </c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  <c r="BV21" s="20">
        <f>'[1]Тариф 2017 '!$AG$87</f>
        <v>2558.41201</v>
      </c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34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6"/>
    </row>
    <row r="22" spans="1:105" ht="15" customHeight="1">
      <c r="A22" s="17" t="s">
        <v>24</v>
      </c>
      <c r="B22" s="18"/>
      <c r="C22" s="18"/>
      <c r="D22" s="18"/>
      <c r="E22" s="18"/>
      <c r="F22" s="18"/>
      <c r="G22" s="18"/>
      <c r="H22" s="19"/>
      <c r="I22" s="4"/>
      <c r="J22" s="15" t="s">
        <v>25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5" t="s">
        <v>7</v>
      </c>
      <c r="AX22" s="6"/>
      <c r="AY22" s="6"/>
      <c r="AZ22" s="6"/>
      <c r="BA22" s="6"/>
      <c r="BB22" s="6"/>
      <c r="BC22" s="6"/>
      <c r="BD22" s="6"/>
      <c r="BE22" s="6"/>
      <c r="BF22" s="6"/>
      <c r="BG22" s="7"/>
      <c r="BH22" s="20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  <c r="BV22" s="20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7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ht="15" customHeight="1">
      <c r="A23" s="17" t="s">
        <v>26</v>
      </c>
      <c r="B23" s="18"/>
      <c r="C23" s="18"/>
      <c r="D23" s="18"/>
      <c r="E23" s="18"/>
      <c r="F23" s="18"/>
      <c r="G23" s="18"/>
      <c r="H23" s="19"/>
      <c r="I23" s="4"/>
      <c r="J23" s="15" t="s">
        <v>27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5" t="s">
        <v>7</v>
      </c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20">
        <f>'[1]Тариф 2017 '!$Z$129-BH21-BH17-BH15</f>
        <v>69144.53471741568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  <c r="BV23" s="20">
        <f>'[1]Тариф 2017 '!$AG$129-BV21-BV19-BV17-BV16</f>
        <v>55749.72929312348</v>
      </c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27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ht="15" customHeight="1">
      <c r="A24" s="17" t="s">
        <v>11</v>
      </c>
      <c r="B24" s="18"/>
      <c r="C24" s="18"/>
      <c r="D24" s="18"/>
      <c r="E24" s="18"/>
      <c r="F24" s="18"/>
      <c r="G24" s="18"/>
      <c r="H24" s="19"/>
      <c r="I24" s="4"/>
      <c r="J24" s="15" t="s">
        <v>28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5" t="s">
        <v>7</v>
      </c>
      <c r="AX24" s="6"/>
      <c r="AY24" s="6"/>
      <c r="AZ24" s="6"/>
      <c r="BA24" s="6"/>
      <c r="BB24" s="6"/>
      <c r="BC24" s="6"/>
      <c r="BD24" s="6"/>
      <c r="BE24" s="6"/>
      <c r="BF24" s="6"/>
      <c r="BG24" s="7"/>
      <c r="BH24" s="28">
        <f>'[1]Тариф 2017 '!$Z$132</f>
        <v>1899.3652937499996</v>
      </c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28">
        <f>'[1]Тариф 2017 '!$AG$132</f>
        <v>2314.4022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30"/>
      <c r="CJ24" s="27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ht="15" customHeight="1">
      <c r="A25" s="17" t="s">
        <v>29</v>
      </c>
      <c r="B25" s="18"/>
      <c r="C25" s="18"/>
      <c r="D25" s="18"/>
      <c r="E25" s="18"/>
      <c r="F25" s="18"/>
      <c r="G25" s="18"/>
      <c r="H25" s="19"/>
      <c r="I25" s="4"/>
      <c r="J25" s="15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5" t="s">
        <v>7</v>
      </c>
      <c r="AX25" s="6"/>
      <c r="AY25" s="6"/>
      <c r="AZ25" s="6"/>
      <c r="BA25" s="6"/>
      <c r="BB25" s="6"/>
      <c r="BC25" s="6"/>
      <c r="BD25" s="6"/>
      <c r="BE25" s="6"/>
      <c r="BF25" s="6"/>
      <c r="BG25" s="7"/>
      <c r="BH25" s="28">
        <f>BH24*20%</f>
        <v>379.8730587499999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8">
        <f>BV24*20%</f>
        <v>462.88044</v>
      </c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40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2"/>
    </row>
    <row r="26" spans="1:105" ht="15" customHeight="1">
      <c r="A26" s="17" t="s">
        <v>31</v>
      </c>
      <c r="B26" s="18"/>
      <c r="C26" s="18"/>
      <c r="D26" s="18"/>
      <c r="E26" s="18"/>
      <c r="F26" s="18"/>
      <c r="G26" s="18"/>
      <c r="H26" s="19"/>
      <c r="I26" s="4"/>
      <c r="J26" s="15" t="s">
        <v>56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5" t="s">
        <v>7</v>
      </c>
      <c r="AX26" s="6"/>
      <c r="AY26" s="6"/>
      <c r="AZ26" s="6"/>
      <c r="BA26" s="6"/>
      <c r="BB26" s="6"/>
      <c r="BC26" s="6"/>
      <c r="BD26" s="6"/>
      <c r="BE26" s="6"/>
      <c r="BF26" s="6"/>
      <c r="BG26" s="7"/>
      <c r="BH26" s="20">
        <f>BH24-BH25</f>
        <v>1519.4922349999997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20">
        <f>BV24-BV25</f>
        <v>1851.52176</v>
      </c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7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ht="30" customHeight="1">
      <c r="A27" s="17" t="s">
        <v>32</v>
      </c>
      <c r="B27" s="18"/>
      <c r="C27" s="18"/>
      <c r="D27" s="18"/>
      <c r="E27" s="18"/>
      <c r="F27" s="18"/>
      <c r="G27" s="18"/>
      <c r="H27" s="19"/>
      <c r="I27" s="4"/>
      <c r="J27" s="15" t="s">
        <v>33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5" t="s">
        <v>7</v>
      </c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20">
        <v>0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  <c r="BV27" s="20">
        <v>0</v>
      </c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2"/>
      <c r="CJ27" s="27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ht="30" customHeight="1">
      <c r="A28" s="17" t="s">
        <v>34</v>
      </c>
      <c r="B28" s="18"/>
      <c r="C28" s="18"/>
      <c r="D28" s="18"/>
      <c r="E28" s="18"/>
      <c r="F28" s="18"/>
      <c r="G28" s="18"/>
      <c r="H28" s="19"/>
      <c r="I28" s="4"/>
      <c r="J28" s="15" t="s">
        <v>35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5" t="s">
        <v>7</v>
      </c>
      <c r="AX28" s="6"/>
      <c r="AY28" s="6"/>
      <c r="AZ28" s="6"/>
      <c r="BA28" s="6"/>
      <c r="BB28" s="6"/>
      <c r="BC28" s="6"/>
      <c r="BD28" s="6"/>
      <c r="BE28" s="6"/>
      <c r="BF28" s="6"/>
      <c r="BG28" s="7"/>
      <c r="BH28" s="20">
        <v>0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2"/>
      <c r="BV28" s="20">
        <v>0</v>
      </c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2"/>
      <c r="CJ28" s="27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ht="15" customHeight="1">
      <c r="A29" s="17" t="s">
        <v>36</v>
      </c>
      <c r="B29" s="18"/>
      <c r="C29" s="18"/>
      <c r="D29" s="18"/>
      <c r="E29" s="18"/>
      <c r="F29" s="18"/>
      <c r="G29" s="18"/>
      <c r="H29" s="19"/>
      <c r="I29" s="4"/>
      <c r="J29" s="15" t="s">
        <v>37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5" t="s">
        <v>7</v>
      </c>
      <c r="AX29" s="6"/>
      <c r="AY29" s="6"/>
      <c r="AZ29" s="6"/>
      <c r="BA29" s="6"/>
      <c r="BB29" s="6"/>
      <c r="BC29" s="6"/>
      <c r="BD29" s="6"/>
      <c r="BE29" s="6"/>
      <c r="BF29" s="6"/>
      <c r="BG29" s="7"/>
      <c r="BH29" s="20">
        <v>0</v>
      </c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  <c r="BV29" s="20">
        <v>0</v>
      </c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2"/>
      <c r="CJ29" s="27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ht="15" customHeight="1">
      <c r="A30" s="17" t="s">
        <v>38</v>
      </c>
      <c r="B30" s="18"/>
      <c r="C30" s="18"/>
      <c r="D30" s="18"/>
      <c r="E30" s="18"/>
      <c r="F30" s="18"/>
      <c r="G30" s="18"/>
      <c r="H30" s="19"/>
      <c r="I30" s="4"/>
      <c r="J30" s="15" t="s">
        <v>39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5" t="s">
        <v>7</v>
      </c>
      <c r="AX30" s="6"/>
      <c r="AY30" s="6"/>
      <c r="AZ30" s="6"/>
      <c r="BA30" s="6"/>
      <c r="BB30" s="6"/>
      <c r="BC30" s="6"/>
      <c r="BD30" s="6"/>
      <c r="BE30" s="6"/>
      <c r="BF30" s="6"/>
      <c r="BG30" s="7"/>
      <c r="BH30" s="20">
        <f>BH26</f>
        <v>1519.4922349999997</v>
      </c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2"/>
      <c r="BV30" s="20">
        <f>BV26</f>
        <v>1851.52176</v>
      </c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27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ht="60.75" customHeight="1">
      <c r="A31" s="17" t="s">
        <v>40</v>
      </c>
      <c r="B31" s="18"/>
      <c r="C31" s="18"/>
      <c r="D31" s="18"/>
      <c r="E31" s="18"/>
      <c r="F31" s="18"/>
      <c r="G31" s="18"/>
      <c r="H31" s="19"/>
      <c r="I31" s="4"/>
      <c r="J31" s="15" t="s">
        <v>41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5" t="s">
        <v>7</v>
      </c>
      <c r="AX31" s="6"/>
      <c r="AY31" s="6"/>
      <c r="AZ31" s="6"/>
      <c r="BA31" s="6"/>
      <c r="BB31" s="6"/>
      <c r="BC31" s="6"/>
      <c r="BD31" s="6"/>
      <c r="BE31" s="6"/>
      <c r="BF31" s="6"/>
      <c r="BG31" s="7"/>
      <c r="BH31" s="20">
        <v>0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2"/>
      <c r="BV31" s="20">
        <v>0</v>
      </c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2"/>
      <c r="CJ31" s="27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ht="30" customHeight="1">
      <c r="A32" s="17" t="s">
        <v>42</v>
      </c>
      <c r="B32" s="18"/>
      <c r="C32" s="18"/>
      <c r="D32" s="18"/>
      <c r="E32" s="18"/>
      <c r="F32" s="18"/>
      <c r="G32" s="18"/>
      <c r="H32" s="19"/>
      <c r="I32" s="4"/>
      <c r="J32" s="15" t="s">
        <v>57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5" t="s">
        <v>7</v>
      </c>
      <c r="AX32" s="6"/>
      <c r="AY32" s="6"/>
      <c r="AZ32" s="6"/>
      <c r="BA32" s="6"/>
      <c r="BB32" s="6"/>
      <c r="BC32" s="6"/>
      <c r="BD32" s="6"/>
      <c r="BE32" s="6"/>
      <c r="BF32" s="6"/>
      <c r="BG32" s="7"/>
      <c r="BH32" s="20">
        <v>0</v>
      </c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2"/>
      <c r="BV32" s="20">
        <v>0</v>
      </c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2"/>
      <c r="CJ32" s="27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ht="45" customHeight="1">
      <c r="A33" s="17" t="s">
        <v>43</v>
      </c>
      <c r="B33" s="18"/>
      <c r="C33" s="18"/>
      <c r="D33" s="18"/>
      <c r="E33" s="18"/>
      <c r="F33" s="18"/>
      <c r="G33" s="18"/>
      <c r="H33" s="19"/>
      <c r="I33" s="4"/>
      <c r="J33" s="15" t="s">
        <v>44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6"/>
      <c r="AW33" s="5" t="s">
        <v>7</v>
      </c>
      <c r="AX33" s="6"/>
      <c r="AY33" s="6"/>
      <c r="AZ33" s="6"/>
      <c r="BA33" s="6"/>
      <c r="BB33" s="6"/>
      <c r="BC33" s="6"/>
      <c r="BD33" s="6"/>
      <c r="BE33" s="6"/>
      <c r="BF33" s="6"/>
      <c r="BG33" s="7"/>
      <c r="BH33" s="20">
        <v>0</v>
      </c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2"/>
      <c r="BV33" s="20">
        <v>0</v>
      </c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2"/>
      <c r="CJ33" s="27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ht="45" customHeight="1">
      <c r="A34" s="17" t="s">
        <v>8</v>
      </c>
      <c r="B34" s="18"/>
      <c r="C34" s="18"/>
      <c r="D34" s="18"/>
      <c r="E34" s="18"/>
      <c r="F34" s="18"/>
      <c r="G34" s="18"/>
      <c r="H34" s="19"/>
      <c r="I34" s="4"/>
      <c r="J34" s="15" t="s">
        <v>45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6"/>
      <c r="AW34" s="5" t="s">
        <v>7</v>
      </c>
      <c r="AX34" s="6"/>
      <c r="AY34" s="6"/>
      <c r="AZ34" s="6"/>
      <c r="BA34" s="6"/>
      <c r="BB34" s="6"/>
      <c r="BC34" s="6"/>
      <c r="BD34" s="6"/>
      <c r="BE34" s="6"/>
      <c r="BF34" s="6"/>
      <c r="BG34" s="7"/>
      <c r="BH34" s="20">
        <v>0</v>
      </c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2"/>
      <c r="BV34" s="20">
        <v>0</v>
      </c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2"/>
      <c r="CJ34" s="27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ht="9.75" customHeight="1"/>
    <row r="36" s="1" customFormat="1" ht="12.75">
      <c r="A36" s="1" t="s">
        <v>52</v>
      </c>
    </row>
    <row r="37" spans="1:105" s="1" customFormat="1" ht="37.5" customHeight="1">
      <c r="A37" s="45" t="s">
        <v>60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</row>
    <row r="38" spans="1:105" s="1" customFormat="1" ht="25.5" customHeight="1">
      <c r="A38" s="45" t="s">
        <v>58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</row>
    <row r="39" spans="1:105" s="1" customFormat="1" ht="25.5" customHeight="1">
      <c r="A39" s="45" t="s">
        <v>59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</row>
    <row r="40" ht="3" customHeight="1"/>
  </sheetData>
  <sheetProtection/>
  <mergeCells count="153">
    <mergeCell ref="BH32:BU32"/>
    <mergeCell ref="J33:AV33"/>
    <mergeCell ref="AW33:BG33"/>
    <mergeCell ref="A6:DA6"/>
    <mergeCell ref="A7:DA7"/>
    <mergeCell ref="A8:DA8"/>
    <mergeCell ref="A30:H30"/>
    <mergeCell ref="J30:AV30"/>
    <mergeCell ref="A31:H31"/>
    <mergeCell ref="BH30:BU30"/>
    <mergeCell ref="A34:H34"/>
    <mergeCell ref="J34:AV34"/>
    <mergeCell ref="AW34:BG34"/>
    <mergeCell ref="BH34:BU34"/>
    <mergeCell ref="BV32:CI32"/>
    <mergeCell ref="CJ32:DA32"/>
    <mergeCell ref="A33:H33"/>
    <mergeCell ref="BH33:BU33"/>
    <mergeCell ref="BV33:CI33"/>
    <mergeCell ref="AW32:BG32"/>
    <mergeCell ref="DK13:EA13"/>
    <mergeCell ref="DN14:DY14"/>
    <mergeCell ref="A37:DA37"/>
    <mergeCell ref="A38:DA38"/>
    <mergeCell ref="A39:DA39"/>
    <mergeCell ref="BV34:CI34"/>
    <mergeCell ref="CJ34:DA34"/>
    <mergeCell ref="CJ33:DA33"/>
    <mergeCell ref="A32:H32"/>
    <mergeCell ref="J32:AV32"/>
    <mergeCell ref="J31:AV31"/>
    <mergeCell ref="AW31:BG31"/>
    <mergeCell ref="BH31:BU31"/>
    <mergeCell ref="AW30:BG30"/>
    <mergeCell ref="A28:H28"/>
    <mergeCell ref="J28:AV28"/>
    <mergeCell ref="AW28:BG28"/>
    <mergeCell ref="BH28:BU28"/>
    <mergeCell ref="BV31:CI31"/>
    <mergeCell ref="CJ31:DA31"/>
    <mergeCell ref="A26:H26"/>
    <mergeCell ref="J26:AV26"/>
    <mergeCell ref="A27:H27"/>
    <mergeCell ref="J27:AV27"/>
    <mergeCell ref="AW27:BG27"/>
    <mergeCell ref="BV30:CI30"/>
    <mergeCell ref="CJ30:DA30"/>
    <mergeCell ref="A29:H29"/>
    <mergeCell ref="A24:H24"/>
    <mergeCell ref="J24:AV24"/>
    <mergeCell ref="AW24:BG24"/>
    <mergeCell ref="BH24:BU24"/>
    <mergeCell ref="CJ28:DA28"/>
    <mergeCell ref="BV29:CI29"/>
    <mergeCell ref="CJ29:DA29"/>
    <mergeCell ref="J29:AV29"/>
    <mergeCell ref="AW29:BG29"/>
    <mergeCell ref="BH29:BU29"/>
    <mergeCell ref="A25:H25"/>
    <mergeCell ref="J25:AV25"/>
    <mergeCell ref="AW25:BG25"/>
    <mergeCell ref="BH25:BU25"/>
    <mergeCell ref="BH26:BU26"/>
    <mergeCell ref="BH27:BU27"/>
    <mergeCell ref="AW26:BG26"/>
    <mergeCell ref="BV28:CI28"/>
    <mergeCell ref="CJ24:DA24"/>
    <mergeCell ref="BV25:CI25"/>
    <mergeCell ref="CJ25:DA25"/>
    <mergeCell ref="BV27:CI27"/>
    <mergeCell ref="CJ27:DA27"/>
    <mergeCell ref="BV24:CI24"/>
    <mergeCell ref="BV26:CI26"/>
    <mergeCell ref="CJ26:DA26"/>
    <mergeCell ref="A22:H22"/>
    <mergeCell ref="J22:AV22"/>
    <mergeCell ref="A23:H23"/>
    <mergeCell ref="J23:AV23"/>
    <mergeCell ref="AW23:BG23"/>
    <mergeCell ref="BH23:BU23"/>
    <mergeCell ref="AW22:BG22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CJ20:DA20"/>
    <mergeCell ref="BV21:CI21"/>
    <mergeCell ref="CJ21:DA21"/>
    <mergeCell ref="BV23:CI23"/>
    <mergeCell ref="CJ23:DA23"/>
    <mergeCell ref="J18:AV18"/>
    <mergeCell ref="BV18:CI18"/>
    <mergeCell ref="CJ18:DA18"/>
    <mergeCell ref="A19:H19"/>
    <mergeCell ref="J19:AV19"/>
    <mergeCell ref="AW19:BG19"/>
    <mergeCell ref="BH19:BU19"/>
    <mergeCell ref="AW18:BG18"/>
    <mergeCell ref="J16:AV16"/>
    <mergeCell ref="AW16:BG16"/>
    <mergeCell ref="BH16:BU16"/>
    <mergeCell ref="A17:H17"/>
    <mergeCell ref="J17:AV17"/>
    <mergeCell ref="AW17:BG17"/>
    <mergeCell ref="BH17:BU17"/>
    <mergeCell ref="A18:H18"/>
    <mergeCell ref="BH22:BU22"/>
    <mergeCell ref="BV20:CI20"/>
    <mergeCell ref="CJ16:DA16"/>
    <mergeCell ref="BV17:CI17"/>
    <mergeCell ref="CJ17:DA17"/>
    <mergeCell ref="BV19:CI19"/>
    <mergeCell ref="CJ19:DA19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BH18:BU18"/>
    <mergeCell ref="BV16:CI16"/>
    <mergeCell ref="A15:H15"/>
    <mergeCell ref="J15:AV15"/>
    <mergeCell ref="AW15:BG15"/>
    <mergeCell ref="BH15:BU15"/>
    <mergeCell ref="BH14:BU14"/>
    <mergeCell ref="A16:H16"/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</mergeCells>
  <printOptions/>
  <pageMargins left="0.58" right="0.19" top="0.5905511811023623" bottom="0.35433070866141736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2015-03-04T04:49:12Z</cp:lastPrinted>
  <dcterms:created xsi:type="dcterms:W3CDTF">2010-05-19T10:50:44Z</dcterms:created>
  <dcterms:modified xsi:type="dcterms:W3CDTF">2016-03-30T06:34:30Z</dcterms:modified>
  <cp:category/>
  <cp:version/>
  <cp:contentType/>
  <cp:contentStatus/>
</cp:coreProperties>
</file>